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0" activeTab="0"/>
  </bookViews>
  <sheets>
    <sheet name="TDSheet" sheetId="1" r:id="rId1"/>
  </sheets>
  <definedNames>
    <definedName name="_xlnm.Print_Area" localSheetId="0">'TDSheet'!$A$4:$U$31</definedName>
  </definedNames>
  <calcPr fullCalcOnLoad="1"/>
</workbook>
</file>

<file path=xl/sharedStrings.xml><?xml version="1.0" encoding="utf-8"?>
<sst xmlns="http://schemas.openxmlformats.org/spreadsheetml/2006/main" count="133" uniqueCount="95">
  <si>
    <t>01.2022</t>
  </si>
  <si>
    <t>түпкілікті  төлем</t>
  </si>
  <si>
    <t>2022 жылғы қаңтардан 2022 жылғы желтоқсанға дейін</t>
  </si>
  <si>
    <t>Шартқа қол қойылған күннен бастап 2022 жылғы желтоқсанға дейін</t>
  </si>
  <si>
    <t>Тасымалдау шығындары</t>
  </si>
  <si>
    <t>Құрғақ Қарашығанақ газын тасымалдауды ұйымдастыру қызметі</t>
  </si>
  <si>
    <t>Аудиторлық қызметтер</t>
  </si>
  <si>
    <t>Қаржылық есептілікті жүргізу жөніндегі қызметтер</t>
  </si>
  <si>
    <t>2022 жылға қаржылық есептілікті жүргізу жөніндегі қызметтер</t>
  </si>
  <si>
    <t>2022 жылғы шілдеден 2022 жылғы желтоқсанға дейін</t>
  </si>
  <si>
    <t>09.2022</t>
  </si>
  <si>
    <t xml:space="preserve"> "Самұрық-Қазына "ҰӘҚ" АҚ ақпараттық жүйесінен тыс жүзеге асырылатын 2022 жылға арналған тауарларды, жұмыстарды және қызметтерді сатып алу тізбесі</t>
  </si>
  <si>
    <t>№ р/б</t>
  </si>
  <si>
    <t>Ұйымның атауы</t>
  </si>
  <si>
    <t>Бюджеттің баптары</t>
  </si>
  <si>
    <t>Сатып алынатын тауарлардың, жұмыстар мен қызметтердің атауы</t>
  </si>
  <si>
    <t xml:space="preserve">ҚР СТ, МЕМСТ, ТШ және т. б. көрсете отырып, тауарлардың, жұмыстардың және көрсетілетін қызметтердің қысқаша сипаттамасы  </t>
  </si>
  <si>
    <t>Қосымша сипаттама</t>
  </si>
  <si>
    <t>Сатып алуды жүзеге асыру орнының ӘАОЖ коды</t>
  </si>
  <si>
    <t>Сатып алуды жүзеге асыру орны (мекенжайы)</t>
  </si>
  <si>
    <t>Сатып алуды жүзеге асыру мерзімі (өткізудің болжамды күні/айы)</t>
  </si>
  <si>
    <t>Тауарды жеткізу, жұмыстарды орындау, қызметтерді көрсету өңірі, орны</t>
  </si>
  <si>
    <t>ИНКОТЕРМС 2010 бойынша жеткізу шарттары</t>
  </si>
  <si>
    <t xml:space="preserve"> Тауарларды жеткізу, жұмыстарды орындау, қызметтерді көрсету мерзімдері мен кестесі</t>
  </si>
  <si>
    <t>Төлем шарттары (аванстық төлем мөлшері), %</t>
  </si>
  <si>
    <t>МКЕИ бойынша өлшем бірлігінің коды</t>
  </si>
  <si>
    <t>Өлшем бірлігі</t>
  </si>
  <si>
    <t>Саны (көлемі)</t>
  </si>
  <si>
    <t>Бірлік үшін маркетингтік баға, теңге ҚҚС-сыз</t>
  </si>
  <si>
    <t>ТЖҚ сатып алу үшін жоспарланатын ҚҚС-сыз сома, теңге</t>
  </si>
  <si>
    <t>ТЖҚ сатып алу үшін жоспарланатын ҚҚС қосылған сома, теңге</t>
  </si>
  <si>
    <t>Сатып алу жылы</t>
  </si>
  <si>
    <t>1</t>
  </si>
  <si>
    <t>2</t>
  </si>
  <si>
    <t>3</t>
  </si>
  <si>
    <t>5</t>
  </si>
  <si>
    <t>6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</si>
  <si>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</si>
  <si>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</si>
  <si>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</si>
  <si>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</si>
  <si>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</si>
  <si>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</si>
  <si>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</si>
  <si>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</si>
  <si>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</si>
  <si>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</si>
  <si>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</si>
  <si>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</si>
  <si>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</si>
  <si>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</si>
  <si>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Тауарлар</t>
  </si>
  <si>
    <t>"ҚазРосГаз" жауапкершілігі шектеулі серіктестігі</t>
  </si>
  <si>
    <t>Суық су</t>
  </si>
  <si>
    <t>Су</t>
  </si>
  <si>
    <t>ауыз су, коммуналдық қажеттіліктер үшін</t>
  </si>
  <si>
    <t>750000000</t>
  </si>
  <si>
    <t>Алматы қ., Байзақов к-сі, 280</t>
  </si>
  <si>
    <t>12.2021</t>
  </si>
  <si>
    <t>аралық</t>
  </si>
  <si>
    <t>м3</t>
  </si>
  <si>
    <t>4 943,307</t>
  </si>
  <si>
    <t>Ыстық су</t>
  </si>
  <si>
    <t>ыстық су, коммуналдық қажеттіліктер үшін</t>
  </si>
  <si>
    <t>Тауарлар бойынша барлығы</t>
  </si>
  <si>
    <t>Қызметтер</t>
  </si>
  <si>
    <t>Ағынды суларды бұру (кәріз)</t>
  </si>
  <si>
    <t>Ағынды суларды тазарту қызметтері</t>
  </si>
  <si>
    <t>Сарқынды суларды шығару (бұру) жөніндегі қызметтер</t>
  </si>
  <si>
    <t>Кәріз</t>
  </si>
  <si>
    <t>Қазақстан Республикасы, Алматы қ.</t>
  </si>
  <si>
    <t>Жылу энергиясы (жылыту)</t>
  </si>
  <si>
    <t>Коммуналдық-тұрмыстық қажеттіліктерге ыстық суды (жылу энергиясын) беру бойынша қызметтер</t>
  </si>
  <si>
    <t>Коммуналдық-тұрмыстық қажеттіліктерге ыстық суды (жылу энергиясын) беру, тарату бойынша қызметтер</t>
  </si>
  <si>
    <t>Жылу</t>
  </si>
  <si>
    <t>Қызметтер бойынша барлығы</t>
  </si>
  <si>
    <t>Барлығы:</t>
  </si>
  <si>
    <t xml:space="preserve">Соңғы төлем - 70% , Аралық төлем - 0% , Алдын ала төлем - 30% 
</t>
  </si>
  <si>
    <t>1 Т</t>
  </si>
  <si>
    <t>2 Т</t>
  </si>
  <si>
    <t>1 У</t>
  </si>
  <si>
    <t>2 У</t>
  </si>
  <si>
    <t>3 У</t>
  </si>
  <si>
    <t>4 У</t>
  </si>
  <si>
    <t>"_______"__________ 202___ж. №__________ бұйрығымен бекітілді</t>
  </si>
  <si>
    <t>11.2022</t>
  </si>
  <si>
    <t>Консультациялық қызметтер</t>
  </si>
  <si>
    <t>Тексеру/сараптау/талдау/сынау/тестілеу/байқау бойынша қызметтер</t>
  </si>
  <si>
    <t>Әртүрлі ұйымдардан тартылатын тәуелсіз сарапшылардың қызметтері</t>
  </si>
  <si>
    <t>Алдын ала төлеу: 100%</t>
  </si>
  <si>
    <t>Ресей Федерациясы, Орынбор қ.</t>
  </si>
  <si>
    <t xml:space="preserve">Бас директордың </t>
  </si>
  <si>
    <t>5 У</t>
  </si>
  <si>
    <t xml:space="preserve">Бас директорың м.а.                                                                                                                                                      </t>
  </si>
  <si>
    <t>Дүйсенбаев Г.З.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</si>
</sst>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\ _₽_-;\-* #,##0\ _₽_-;_-* &quot;-&quot;\ _₽_-;_-@_-"/>
    <numFmt numFmtId="167" formatCode="_-* #,##0.00\ _₽_-;\-* #,##0.00\ _₽_-;_-* &quot;-&quot;??\ _₽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3">
    <font>
      <sz val="8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1" fontId="2" fillId="34" borderId="20" xfId="0" applyNumberFormat="1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49" fontId="2" fillId="34" borderId="21" xfId="0" applyNumberFormat="1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right" vertical="center" wrapText="1"/>
    </xf>
    <xf numFmtId="4" fontId="2" fillId="34" borderId="21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0" fontId="3" fillId="34" borderId="23" xfId="0" applyFont="1" applyFill="1" applyBorder="1" applyAlignment="1">
      <alignment/>
    </xf>
    <xf numFmtId="0" fontId="2" fillId="34" borderId="0" xfId="0" applyFont="1" applyFill="1" applyBorder="1" applyAlignment="1">
      <alignment horizontal="left" vertical="center" wrapText="1"/>
    </xf>
    <xf numFmtId="4" fontId="3" fillId="34" borderId="21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Border="1" applyAlignment="1">
      <alignment horizontal="right" vertical="center" wrapText="1"/>
    </xf>
    <xf numFmtId="49" fontId="2" fillId="34" borderId="24" xfId="0" applyNumberFormat="1" applyFont="1" applyFill="1" applyBorder="1" applyAlignment="1">
      <alignment horizontal="center" vertical="center" wrapText="1"/>
    </xf>
    <xf numFmtId="4" fontId="2" fillId="34" borderId="24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" fontId="3" fillId="0" borderId="29" xfId="0" applyNumberFormat="1" applyFont="1" applyBorder="1" applyAlignment="1">
      <alignment horizontal="right"/>
    </xf>
    <xf numFmtId="0" fontId="3" fillId="0" borderId="3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NumberFormat="1" applyFont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34" borderId="23" xfId="0" applyFont="1" applyFill="1" applyBorder="1" applyAlignment="1">
      <alignment horizontal="left"/>
    </xf>
    <xf numFmtId="0" fontId="3" fillId="34" borderId="31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4" fillId="0" borderId="0" xfId="0" applyFont="1" applyAlignment="1">
      <alignment wrapText="1"/>
    </xf>
    <xf numFmtId="0" fontId="4" fillId="0" borderId="32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V31"/>
  <sheetViews>
    <sheetView tabSelected="1" view="pageBreakPreview" zoomScale="70" zoomScaleSheetLayoutView="70" zoomScalePageLayoutView="0" workbookViewId="0" topLeftCell="A1">
      <selection activeCell="N23" sqref="N23"/>
    </sheetView>
  </sheetViews>
  <sheetFormatPr defaultColWidth="10.5" defaultRowHeight="11.25" customHeight="1"/>
  <cols>
    <col min="1" max="1" width="1.171875" style="2" customWidth="1"/>
    <col min="2" max="2" width="8.5" style="2" customWidth="1"/>
    <col min="3" max="3" width="17.66015625" style="2" customWidth="1"/>
    <col min="4" max="4" width="28" style="2" customWidth="1"/>
    <col min="5" max="5" width="31" style="2" customWidth="1"/>
    <col min="6" max="7" width="30.33203125" style="2" customWidth="1"/>
    <col min="8" max="8" width="17.16015625" style="2" customWidth="1"/>
    <col min="9" max="9" width="16.83203125" style="2" customWidth="1"/>
    <col min="10" max="10" width="11.83203125" style="2" customWidth="1"/>
    <col min="11" max="11" width="17.33203125" style="2" customWidth="1"/>
    <col min="12" max="12" width="11.83203125" style="2" customWidth="1"/>
    <col min="13" max="13" width="20.33203125" style="44" customWidth="1"/>
    <col min="14" max="14" width="17.33203125" style="2" customWidth="1"/>
    <col min="15" max="15" width="11.16015625" style="2" customWidth="1"/>
    <col min="16" max="16" width="11.66015625" style="2" customWidth="1"/>
    <col min="17" max="17" width="14.16015625" style="2" customWidth="1"/>
    <col min="18" max="18" width="13.83203125" style="2" customWidth="1"/>
    <col min="19" max="20" width="23.16015625" style="2" customWidth="1"/>
    <col min="21" max="21" width="11.5" style="2" customWidth="1"/>
    <col min="22" max="16384" width="10.5" style="41" customWidth="1"/>
  </cols>
  <sheetData>
    <row r="1" s="2" customFormat="1" ht="4.5" customHeight="1"/>
    <row r="2" s="2" customFormat="1" ht="4.5" customHeight="1"/>
    <row r="3" s="2" customFormat="1" ht="4.5" customHeight="1"/>
    <row r="4" spans="2:17" s="2" customFormat="1" ht="15">
      <c r="B4" s="3"/>
      <c r="C4" s="3"/>
      <c r="Q4" s="2" t="s">
        <v>91</v>
      </c>
    </row>
    <row r="5" spans="2:17" s="2" customFormat="1" ht="52.5" customHeight="1">
      <c r="B5" s="4"/>
      <c r="C5" s="4"/>
      <c r="Q5" s="2" t="s">
        <v>84</v>
      </c>
    </row>
    <row r="6" spans="2:3" s="2" customFormat="1" ht="41.25" customHeight="1">
      <c r="B6" s="5"/>
      <c r="C6" s="4"/>
    </row>
    <row r="7" s="2" customFormat="1" ht="15"/>
    <row r="8" s="2" customFormat="1" ht="4.5" customHeight="1"/>
    <row r="9" s="2" customFormat="1" ht="4.5" customHeight="1"/>
    <row r="10" spans="2:16" s="2" customFormat="1" ht="12.75" customHeight="1">
      <c r="B10" s="50" t="s">
        <v>11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="2" customFormat="1" ht="10.5" customHeight="1"/>
    <row r="12" s="2" customFormat="1" ht="10.5" customHeight="1"/>
    <row r="13" s="2" customFormat="1" ht="10.5" customHeight="1" thickBot="1"/>
    <row r="14" spans="2:21" s="6" customFormat="1" ht="138" customHeight="1" thickBot="1">
      <c r="B14" s="7" t="s">
        <v>12</v>
      </c>
      <c r="C14" s="8" t="s">
        <v>13</v>
      </c>
      <c r="D14" s="8" t="s">
        <v>14</v>
      </c>
      <c r="E14" s="8" t="s">
        <v>15</v>
      </c>
      <c r="F14" s="8" t="s">
        <v>16</v>
      </c>
      <c r="G14" s="8" t="s">
        <v>17</v>
      </c>
      <c r="H14" s="8" t="s">
        <v>18</v>
      </c>
      <c r="I14" s="8" t="s">
        <v>19</v>
      </c>
      <c r="J14" s="8" t="s">
        <v>20</v>
      </c>
      <c r="K14" s="8" t="s">
        <v>21</v>
      </c>
      <c r="L14" s="8" t="s">
        <v>22</v>
      </c>
      <c r="M14" s="8" t="s">
        <v>23</v>
      </c>
      <c r="N14" s="8" t="s">
        <v>24</v>
      </c>
      <c r="O14" s="8" t="s">
        <v>25</v>
      </c>
      <c r="P14" s="8" t="s">
        <v>26</v>
      </c>
      <c r="Q14" s="8" t="s">
        <v>27</v>
      </c>
      <c r="R14" s="8" t="s">
        <v>28</v>
      </c>
      <c r="S14" s="8" t="s">
        <v>29</v>
      </c>
      <c r="T14" s="9" t="s">
        <v>30</v>
      </c>
      <c r="U14" s="10" t="s">
        <v>31</v>
      </c>
    </row>
    <row r="15" spans="2:21" s="6" customFormat="1" ht="10.5" customHeight="1" thickBot="1">
      <c r="B15" s="11" t="s">
        <v>32</v>
      </c>
      <c r="C15" s="12" t="s">
        <v>33</v>
      </c>
      <c r="D15" s="12" t="s">
        <v>34</v>
      </c>
      <c r="E15" s="12" t="s">
        <v>35</v>
      </c>
      <c r="F15" s="12" t="s">
        <v>36</v>
      </c>
      <c r="G15" s="12"/>
      <c r="H15" s="12" t="s">
        <v>37</v>
      </c>
      <c r="I15" s="12" t="s">
        <v>38</v>
      </c>
      <c r="J15" s="12" t="s">
        <v>39</v>
      </c>
      <c r="K15" s="12" t="s">
        <v>40</v>
      </c>
      <c r="L15" s="12" t="s">
        <v>41</v>
      </c>
      <c r="M15" s="12" t="s">
        <v>42</v>
      </c>
      <c r="N15" s="12" t="s">
        <v>43</v>
      </c>
      <c r="O15" s="12" t="s">
        <v>44</v>
      </c>
      <c r="P15" s="12" t="s">
        <v>45</v>
      </c>
      <c r="Q15" s="12" t="s">
        <v>46</v>
      </c>
      <c r="R15" s="12" t="s">
        <v>47</v>
      </c>
      <c r="S15" s="12" t="s">
        <v>48</v>
      </c>
      <c r="T15" s="13" t="s">
        <v>49</v>
      </c>
      <c r="U15" s="14" t="s">
        <v>50</v>
      </c>
    </row>
    <row r="16" spans="1:21" s="2" customFormat="1" ht="12.75" customHeight="1" thickBot="1">
      <c r="A16" s="5"/>
      <c r="B16" s="51" t="s">
        <v>51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15"/>
      <c r="T16" s="15"/>
      <c r="U16" s="16"/>
    </row>
    <row r="17" spans="2:21" s="17" customFormat="1" ht="77.25">
      <c r="B17" s="18" t="s">
        <v>78</v>
      </c>
      <c r="C17" s="19" t="s">
        <v>52</v>
      </c>
      <c r="D17" s="19" t="s">
        <v>53</v>
      </c>
      <c r="E17" s="19" t="s">
        <v>54</v>
      </c>
      <c r="F17" s="19" t="s">
        <v>55</v>
      </c>
      <c r="G17" s="19"/>
      <c r="H17" s="19" t="s">
        <v>56</v>
      </c>
      <c r="I17" s="19" t="s">
        <v>57</v>
      </c>
      <c r="J17" s="20" t="s">
        <v>58</v>
      </c>
      <c r="K17" s="19" t="s">
        <v>57</v>
      </c>
      <c r="L17" s="19"/>
      <c r="M17" s="19" t="s">
        <v>2</v>
      </c>
      <c r="N17" s="19" t="s">
        <v>59</v>
      </c>
      <c r="O17" s="19">
        <v>113</v>
      </c>
      <c r="P17" s="19" t="s">
        <v>60</v>
      </c>
      <c r="Q17" s="21" t="s">
        <v>61</v>
      </c>
      <c r="R17" s="21">
        <v>144.64</v>
      </c>
      <c r="S17" s="22">
        <v>715000</v>
      </c>
      <c r="T17" s="23">
        <v>800800</v>
      </c>
      <c r="U17" s="14">
        <v>2022</v>
      </c>
    </row>
    <row r="18" spans="2:21" s="17" customFormat="1" ht="78" thickBot="1">
      <c r="B18" s="18" t="s">
        <v>79</v>
      </c>
      <c r="C18" s="19" t="s">
        <v>52</v>
      </c>
      <c r="D18" s="19" t="s">
        <v>62</v>
      </c>
      <c r="E18" s="19" t="s">
        <v>54</v>
      </c>
      <c r="F18" s="19" t="s">
        <v>63</v>
      </c>
      <c r="G18" s="19"/>
      <c r="H18" s="19" t="s">
        <v>56</v>
      </c>
      <c r="I18" s="19" t="s">
        <v>57</v>
      </c>
      <c r="J18" s="20" t="s">
        <v>58</v>
      </c>
      <c r="K18" s="19" t="s">
        <v>57</v>
      </c>
      <c r="L18" s="19"/>
      <c r="M18" s="19" t="s">
        <v>2</v>
      </c>
      <c r="N18" s="19" t="s">
        <v>59</v>
      </c>
      <c r="O18" s="19">
        <v>113</v>
      </c>
      <c r="P18" s="19" t="s">
        <v>60</v>
      </c>
      <c r="Q18" s="21">
        <v>290.861</v>
      </c>
      <c r="R18" s="21">
        <v>515.71</v>
      </c>
      <c r="S18" s="22">
        <v>150000</v>
      </c>
      <c r="T18" s="23">
        <v>168000</v>
      </c>
      <c r="U18" s="14">
        <v>2022</v>
      </c>
    </row>
    <row r="19" spans="2:21" s="17" customFormat="1" ht="15.75" thickBot="1">
      <c r="B19" s="24" t="s">
        <v>64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6">
        <f>SUM(S17:S18)</f>
        <v>865000</v>
      </c>
      <c r="T19" s="27">
        <f>SUM(T17:T18)</f>
        <v>968800</v>
      </c>
      <c r="U19" s="14"/>
    </row>
    <row r="20" spans="2:21" s="17" customFormat="1" ht="15.75" thickBot="1">
      <c r="B20" s="45" t="s">
        <v>65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22"/>
      <c r="T20" s="23"/>
      <c r="U20" s="14"/>
    </row>
    <row r="21" spans="2:21" s="17" customFormat="1" ht="77.25">
      <c r="B21" s="18" t="s">
        <v>80</v>
      </c>
      <c r="C21" s="19" t="s">
        <v>52</v>
      </c>
      <c r="D21" s="19" t="s">
        <v>66</v>
      </c>
      <c r="E21" s="19" t="s">
        <v>67</v>
      </c>
      <c r="F21" s="19" t="s">
        <v>68</v>
      </c>
      <c r="G21" s="19" t="s">
        <v>69</v>
      </c>
      <c r="H21" s="19" t="s">
        <v>56</v>
      </c>
      <c r="I21" s="19" t="s">
        <v>57</v>
      </c>
      <c r="J21" s="20" t="s">
        <v>58</v>
      </c>
      <c r="K21" s="19" t="s">
        <v>70</v>
      </c>
      <c r="L21" s="19"/>
      <c r="M21" s="19" t="s">
        <v>2</v>
      </c>
      <c r="N21" s="19" t="s">
        <v>59</v>
      </c>
      <c r="O21" s="19"/>
      <c r="P21" s="19"/>
      <c r="Q21" s="19"/>
      <c r="R21" s="19"/>
      <c r="S21" s="22">
        <v>268000</v>
      </c>
      <c r="T21" s="23">
        <v>300160</v>
      </c>
      <c r="U21" s="14">
        <v>2022</v>
      </c>
    </row>
    <row r="22" spans="2:21" s="17" customFormat="1" ht="108">
      <c r="B22" s="18" t="s">
        <v>81</v>
      </c>
      <c r="C22" s="19" t="s">
        <v>52</v>
      </c>
      <c r="D22" s="19" t="s">
        <v>71</v>
      </c>
      <c r="E22" s="19" t="s">
        <v>72</v>
      </c>
      <c r="F22" s="19" t="s">
        <v>73</v>
      </c>
      <c r="G22" s="19" t="s">
        <v>74</v>
      </c>
      <c r="H22" s="19" t="s">
        <v>56</v>
      </c>
      <c r="I22" s="19" t="s">
        <v>57</v>
      </c>
      <c r="J22" s="20" t="s">
        <v>58</v>
      </c>
      <c r="K22" s="19" t="s">
        <v>57</v>
      </c>
      <c r="L22" s="19"/>
      <c r="M22" s="19" t="s">
        <v>2</v>
      </c>
      <c r="N22" s="19" t="s">
        <v>59</v>
      </c>
      <c r="O22" s="19"/>
      <c r="P22" s="19"/>
      <c r="Q22" s="21"/>
      <c r="R22" s="21"/>
      <c r="S22" s="22">
        <v>4100000</v>
      </c>
      <c r="T22" s="23">
        <v>4592000</v>
      </c>
      <c r="U22" s="14">
        <v>2022</v>
      </c>
    </row>
    <row r="23" spans="2:21" s="17" customFormat="1" ht="93">
      <c r="B23" s="18" t="s">
        <v>82</v>
      </c>
      <c r="C23" s="19" t="s">
        <v>52</v>
      </c>
      <c r="D23" s="19" t="s">
        <v>4</v>
      </c>
      <c r="E23" s="19" t="s">
        <v>5</v>
      </c>
      <c r="F23" s="19" t="s">
        <v>5</v>
      </c>
      <c r="G23" s="19"/>
      <c r="H23" s="19" t="s">
        <v>56</v>
      </c>
      <c r="I23" s="19" t="s">
        <v>57</v>
      </c>
      <c r="J23" s="20" t="s">
        <v>0</v>
      </c>
      <c r="K23" s="19" t="s">
        <v>57</v>
      </c>
      <c r="L23" s="19"/>
      <c r="M23" s="19" t="s">
        <v>3</v>
      </c>
      <c r="N23" s="19" t="s">
        <v>1</v>
      </c>
      <c r="O23" s="19"/>
      <c r="P23" s="19"/>
      <c r="Q23" s="21"/>
      <c r="R23" s="21"/>
      <c r="S23" s="22">
        <v>128531671.62</v>
      </c>
      <c r="T23" s="23">
        <v>143955472.21440002</v>
      </c>
      <c r="U23" s="14">
        <v>2022</v>
      </c>
    </row>
    <row r="24" spans="2:21" s="17" customFormat="1" ht="108">
      <c r="B24" s="18" t="s">
        <v>83</v>
      </c>
      <c r="C24" s="1" t="s">
        <v>52</v>
      </c>
      <c r="D24" s="1" t="s">
        <v>6</v>
      </c>
      <c r="E24" s="1" t="s">
        <v>7</v>
      </c>
      <c r="F24" s="1" t="s">
        <v>7</v>
      </c>
      <c r="G24" s="1" t="s">
        <v>8</v>
      </c>
      <c r="H24" s="1" t="s">
        <v>56</v>
      </c>
      <c r="I24" s="1" t="s">
        <v>57</v>
      </c>
      <c r="J24" s="28" t="s">
        <v>10</v>
      </c>
      <c r="K24" s="1" t="s">
        <v>70</v>
      </c>
      <c r="L24" s="1"/>
      <c r="M24" s="1" t="s">
        <v>9</v>
      </c>
      <c r="N24" s="19" t="s">
        <v>77</v>
      </c>
      <c r="O24" s="1"/>
      <c r="P24" s="1"/>
      <c r="Q24" s="1"/>
      <c r="R24" s="1"/>
      <c r="S24" s="29">
        <v>40000000</v>
      </c>
      <c r="T24" s="30">
        <v>44800000</v>
      </c>
      <c r="U24" s="31">
        <v>2022</v>
      </c>
    </row>
    <row r="25" spans="2:21" s="17" customFormat="1" ht="78" thickBot="1">
      <c r="B25" s="18" t="s">
        <v>92</v>
      </c>
      <c r="C25" s="1" t="s">
        <v>52</v>
      </c>
      <c r="D25" s="1" t="s">
        <v>86</v>
      </c>
      <c r="E25" s="1" t="s">
        <v>87</v>
      </c>
      <c r="F25" s="1" t="s">
        <v>87</v>
      </c>
      <c r="G25" s="1" t="s">
        <v>88</v>
      </c>
      <c r="H25" s="1" t="s">
        <v>56</v>
      </c>
      <c r="I25" s="1" t="s">
        <v>57</v>
      </c>
      <c r="J25" s="28" t="s">
        <v>85</v>
      </c>
      <c r="K25" s="1" t="s">
        <v>90</v>
      </c>
      <c r="L25" s="1"/>
      <c r="M25" s="1" t="s">
        <v>9</v>
      </c>
      <c r="N25" s="19" t="s">
        <v>89</v>
      </c>
      <c r="O25" s="1"/>
      <c r="P25" s="1"/>
      <c r="Q25" s="1"/>
      <c r="R25" s="1"/>
      <c r="S25" s="29">
        <f>(66600*4)*7.7</f>
        <v>2051280</v>
      </c>
      <c r="T25" s="30">
        <f>S25</f>
        <v>2051280</v>
      </c>
      <c r="U25" s="31">
        <v>2022</v>
      </c>
    </row>
    <row r="26" spans="1:21" s="2" customFormat="1" ht="15.75" thickBot="1">
      <c r="A26" s="5"/>
      <c r="B26" s="32" t="s">
        <v>75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4">
        <f>SUM(S21:S25)</f>
        <v>174950951.62</v>
      </c>
      <c r="T26" s="34">
        <f>SUM(T21:T25)</f>
        <v>195698912.21440002</v>
      </c>
      <c r="U26" s="35"/>
    </row>
    <row r="27" spans="2:21" s="2" customFormat="1" ht="14.25" customHeight="1">
      <c r="B27" s="36" t="s">
        <v>76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8"/>
      <c r="N27" s="37"/>
      <c r="O27" s="37"/>
      <c r="P27" s="37"/>
      <c r="Q27" s="37"/>
      <c r="R27" s="37"/>
      <c r="S27" s="39">
        <f>S19+S26</f>
        <v>175815951.62</v>
      </c>
      <c r="T27" s="39">
        <f>T19+T26</f>
        <v>196667712.21440002</v>
      </c>
      <c r="U27" s="37"/>
    </row>
    <row r="28" spans="18:21" s="2" customFormat="1" ht="13.5" customHeight="1">
      <c r="R28" s="48"/>
      <c r="S28" s="48"/>
      <c r="T28" s="48"/>
      <c r="U28" s="48"/>
    </row>
    <row r="29" spans="18:21" s="2" customFormat="1" ht="10.5" customHeight="1">
      <c r="R29" s="49"/>
      <c r="S29" s="49"/>
      <c r="T29" s="49"/>
      <c r="U29" s="49"/>
    </row>
    <row r="30" spans="2:22" ht="38.25" customHeight="1">
      <c r="B30" s="47" t="s">
        <v>93</v>
      </c>
      <c r="C30" s="47"/>
      <c r="D30" s="47"/>
      <c r="E30" s="47"/>
      <c r="F30" s="47"/>
      <c r="G30" s="47"/>
      <c r="H30" s="54"/>
      <c r="I30" s="54"/>
      <c r="J30" s="54"/>
      <c r="K30" s="54"/>
      <c r="L30" s="54"/>
      <c r="M30" s="47" t="s">
        <v>94</v>
      </c>
      <c r="N30" s="47"/>
      <c r="O30" s="47"/>
      <c r="P30" s="47"/>
      <c r="Q30" s="47"/>
      <c r="R30" s="47"/>
      <c r="S30" s="47"/>
      <c r="T30" s="53"/>
      <c r="U30" s="53"/>
      <c r="V30" s="40"/>
    </row>
    <row r="31" spans="2:15" ht="15" customHeight="1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3"/>
      <c r="N31" s="42"/>
      <c r="O31" s="42"/>
    </row>
  </sheetData>
  <sheetProtection/>
  <mergeCells count="7">
    <mergeCell ref="B20:R20"/>
    <mergeCell ref="R28:U28"/>
    <mergeCell ref="R29:U29"/>
    <mergeCell ref="B10:P10"/>
    <mergeCell ref="B16:R16"/>
    <mergeCell ref="B30:G30"/>
    <mergeCell ref="M30:S30"/>
  </mergeCells>
  <printOptions/>
  <pageMargins left="0.3937007874015748" right="0.3937007874015748" top="0.3937007874015748" bottom="0.3937007874015748" header="0" footer="0"/>
  <pageSetup horizontalDpi="600" verticalDpi="600" orientation="landscape" pageOrder="overThenDown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puki</dc:creator>
  <cp:keywords/>
  <dc:description/>
  <cp:lastModifiedBy>Askar K. Zhumagaliyev</cp:lastModifiedBy>
  <cp:lastPrinted>2022-11-15T08:20:09Z</cp:lastPrinted>
  <dcterms:created xsi:type="dcterms:W3CDTF">2020-09-01T13:33:04Z</dcterms:created>
  <dcterms:modified xsi:type="dcterms:W3CDTF">2022-11-15T08:20:14Z</dcterms:modified>
  <cp:category/>
  <cp:version/>
  <cp:contentType/>
  <cp:contentStatus/>
</cp:coreProperties>
</file>